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09"/>
  <workbookPr defaultThemeVersion="166925"/>
  <mc:AlternateContent xmlns:mc="http://schemas.openxmlformats.org/markup-compatibility/2006">
    <mc:Choice Requires="x15">
      <x15ac:absPath xmlns:x15ac="http://schemas.microsoft.com/office/spreadsheetml/2010/11/ac" url="https://ggdregioutrecht-my.sharepoint.com/personal/abrandsema_ggdru_nl/Documents/Bureaublad/"/>
    </mc:Choice>
  </mc:AlternateContent>
  <xr:revisionPtr revIDLastSave="581" documentId="8_{8745D454-84BF-4D68-9F58-956C22E70F18}" xr6:coauthVersionLast="47" xr6:coauthVersionMax="47" xr10:uidLastSave="{E4ED5EC2-DA15-4DB2-A03A-3DB193D7E97F}"/>
  <bookViews>
    <workbookView xWindow="-120" yWindow="-120" windowWidth="29040" windowHeight="15840" xr2:uid="{4BC09E21-161D-40CF-8BD4-18B09C948579}"/>
  </bookViews>
  <sheets>
    <sheet name="Inleiding" sheetId="3" r:id="rId1"/>
    <sheet name="In Balans" sheetId="1" r:id="rId2"/>
    <sheet name="Vallen Verleden Tijd" sheetId="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6" i="1" l="1"/>
  <c r="B25" i="1"/>
  <c r="B23" i="1"/>
  <c r="B22" i="1"/>
  <c r="D27" i="2"/>
  <c r="D28" i="2"/>
  <c r="D29" i="2"/>
  <c r="D28" i="1"/>
  <c r="D29" i="1"/>
  <c r="D30" i="1"/>
  <c r="B25" i="2"/>
  <c r="D25" i="2" s="1"/>
  <c r="B24" i="2"/>
  <c r="D24" i="2" s="1"/>
  <c r="B23" i="2"/>
  <c r="D23" i="2" s="1"/>
  <c r="B22" i="2"/>
  <c r="D22" i="2" s="1"/>
  <c r="D21" i="2"/>
  <c r="D31" i="2" s="1"/>
  <c r="D26" i="1"/>
  <c r="D22" i="1"/>
  <c r="D23" i="1"/>
  <c r="D21" i="1"/>
  <c r="B24" i="1"/>
  <c r="D24" i="1" s="1"/>
  <c r="D25" i="1"/>
  <c r="D31" i="1"/>
  <c r="D33" i="1" l="1"/>
</calcChain>
</file>

<file path=xl/sharedStrings.xml><?xml version="1.0" encoding="utf-8"?>
<sst xmlns="http://schemas.openxmlformats.org/spreadsheetml/2006/main" count="98" uniqueCount="74">
  <si>
    <t>Gebruik document</t>
  </si>
  <si>
    <t>In dit document staan de regionale richtlijnen en adviezen wat een passende vergoeding is voor een cursus In Balans of Vallen Verleden Tijd.</t>
  </si>
  <si>
    <r>
      <rPr>
        <sz val="10"/>
        <color rgb="FF000000"/>
        <rFont val="Verdana"/>
      </rPr>
      <t xml:space="preserve">Deze richtlijnen dienen als </t>
    </r>
    <r>
      <rPr>
        <b/>
        <sz val="10"/>
        <color rgb="FF000000"/>
        <rFont val="Verdana"/>
      </rPr>
      <t xml:space="preserve">gespreksstarter </t>
    </r>
    <r>
      <rPr>
        <sz val="10"/>
        <color rgb="FF000000"/>
        <rFont val="Verdana"/>
      </rPr>
      <t>tussen gemeenten en paramedici. Lokale verschillen kunnen en mogen er altijd zijn.</t>
    </r>
  </si>
  <si>
    <t xml:space="preserve">Basis van de begroting is de voorbeeldbegroting van VeiligheidNL, aangevuld met lokale en regionale ervaringen in Eemland. </t>
  </si>
  <si>
    <t>Voor de cursussen Otago en Thuis Onbezorgd Mobiel (TOM) verwijzen wij naar de standaard begroting van VeiligheidNL, deze interventies worden vooralsnog niet gegeven</t>
  </si>
  <si>
    <t>in meerdere gemeenten in Eemland, waardoor er geen noodzaak is om hier regionale richtlijnen en adviezen over uit te brengen.</t>
  </si>
  <si>
    <t>Voor Otago zie:</t>
  </si>
  <si>
    <t>Voorbeeld begroting Otago (VeiligheidNL)</t>
  </si>
  <si>
    <t>Voor TOM zie:</t>
  </si>
  <si>
    <t>Voorbeeld begroting Thuis Onbezorgd Mobiel (VeiligheidNL)</t>
  </si>
  <si>
    <t xml:space="preserve">Versie: 2.0 </t>
  </si>
  <si>
    <t xml:space="preserve">Datum: 27-08-2024 </t>
  </si>
  <si>
    <t>Begroting cursus In Balans</t>
  </si>
  <si>
    <r>
      <rPr>
        <sz val="10"/>
        <color rgb="FF000000"/>
        <rFont val="Verdana"/>
      </rPr>
      <t xml:space="preserve">Onderstaande begroting dient als </t>
    </r>
    <r>
      <rPr>
        <b/>
        <sz val="10"/>
        <color rgb="FF000000"/>
        <rFont val="Verdana"/>
      </rPr>
      <t xml:space="preserve">gespreksstarter </t>
    </r>
    <r>
      <rPr>
        <sz val="10"/>
        <color rgb="FF000000"/>
        <rFont val="Verdana"/>
      </rPr>
      <t xml:space="preserve">voor de begroting van de cursus In Balans. </t>
    </r>
  </si>
  <si>
    <t>Vul deze begroting per gemeente in om op een onderbouwde vergoeding te komen voor één cursus In Balans.</t>
  </si>
  <si>
    <t>Uitgangspunten:</t>
  </si>
  <si>
    <t>* De cursus In Balans duurt 13 weken en is opgebouwd uit 3 type bijeenkomsten: 1 informatiebijeenkomst (2u), 3 cursusbijeenkomsten (2u) en 20 trainingsbijeenkomsten</t>
  </si>
  <si>
    <t xml:space="preserve">   (1u met aansluitend een koffiemoment; 10 weken 2 keer per week). In 2 trainingsbijeenkomsten worden testen afgenomen, deze duren 2u. Bij de testmomenten is een tweede begeleider noodzakelijk</t>
  </si>
  <si>
    <t>* Bij start van de cursus heeft de docent uren nodig voor de organisatie en voorbereiding. Ga met elkaar in overleg wat een passend aantal uur aan voorbereiding is.</t>
  </si>
  <si>
    <t>* Maximaal 12 deelnemers per cursus. Het is raadzaam om ook een minimum met de docent af te spreken.</t>
  </si>
  <si>
    <t xml:space="preserve">* Wij rekenen met een gemiddeld tarief van € 82,5 per uur voor een paramedicus (in overleg met Paramedische Zorggroep Eemland). Voor een gespecialiseerde paramedicus kan dit tarief onvoldoende zijn.  </t>
  </si>
  <si>
    <t xml:space="preserve">* Meerdere professies mogen In Balans geven (mits geschoold)*. In praktijk zien we vooral dat fysio- en oefentherapeuten als docent worden ingehuurd, het uurtarief in deze begroting is daarop berekend. </t>
  </si>
  <si>
    <t>* Let op: paramedici zijn BTW-plichtig bij het geven van In Balans** of wanneer aanvullende disciplines bij de cursus langskomen om advies te geven.</t>
  </si>
  <si>
    <t>Adviezen:</t>
  </si>
  <si>
    <t>* Laat een buursportcoach een coördinerende rol vervullen om bijvoorbeeld de locaties of communicatie te regelen. Dit is kosteneffectief.</t>
  </si>
  <si>
    <t>* Vanaf 10 deelnemers kan het raadzaam zijn om een tweede begeleider in te huren voor de veiligheid (bijv. een buursportcoach). Bij de testmomenten is een tweede begeleider altijd noodzakelijk i.v.m. veiligheid.</t>
  </si>
  <si>
    <t>* Stimuleer multidisciplinaire programma's. Laat bijv. de dietist of apotheker langskomen tijdens de verschillende bijeenkomsten en neem hun uren op in de begroting.</t>
  </si>
  <si>
    <t>Kostenpost</t>
  </si>
  <si>
    <t>Uur/aantal</t>
  </si>
  <si>
    <t>Tarief</t>
  </si>
  <si>
    <t>Totaal</t>
  </si>
  <si>
    <t>Toelichting</t>
  </si>
  <si>
    <t>Voorbereidingtijd docent</t>
  </si>
  <si>
    <t>Indien de cursus al meermaals is gegeven, is gemiddeld 3 uur voorbereidingstijd voor de docent voldoende</t>
  </si>
  <si>
    <t>Honorarium docent</t>
  </si>
  <si>
    <t>24 bijeenkomsten; 40 uur inzet (incl. aanwezigheid bij het koffiemoment)</t>
  </si>
  <si>
    <t>Honorarium begeleider</t>
  </si>
  <si>
    <t>Ondersteuning bij minimaal de 2 trainingsbijeenkomsten waarbij testen worden afgenomen</t>
  </si>
  <si>
    <t xml:space="preserve">Vergoeding reistijd docent </t>
  </si>
  <si>
    <t>30 min reistijd per bijeenkomst</t>
  </si>
  <si>
    <t>Vergoeding reistijd begeleider</t>
  </si>
  <si>
    <t>Honorarium aanvullende discipines</t>
  </si>
  <si>
    <t>Indien van toepassing. Reken ook 1 uur voorbereidingstijd voor elke discipline</t>
  </si>
  <si>
    <t>Zaalhuur</t>
  </si>
  <si>
    <t>24 bijeenkomsten; totaal 40 uur</t>
  </si>
  <si>
    <t>Koffie</t>
  </si>
  <si>
    <t>24 bijeenkomsten x maximaal 12 deelnemers</t>
  </si>
  <si>
    <t>Cursusboeken</t>
  </si>
  <si>
    <t>Maximaal 12 deelnemers. Te bestellen op www.veiligheid.nl/kennisaanbod/product/cursusboek-balans</t>
  </si>
  <si>
    <t>Advertentiekosten</t>
  </si>
  <si>
    <t>Indien van toepassing</t>
  </si>
  <si>
    <t>Totale kosten (excl btw)</t>
  </si>
  <si>
    <t>* Zie hier de volledige lijst van professies die In Balans mogen geven (mits geschoold): www.veiligheid.nl/kennisaanbod/infographic/overzicht-valpreventieve-beweeginterventies</t>
  </si>
  <si>
    <t>Overzicht uitvoerders valpreventieve beweeginterventies (VeiligheidNL)</t>
  </si>
  <si>
    <t>** Zie hier de verklaring van de Belastingdienst:</t>
  </si>
  <si>
    <t>KG:210:2024:6 Valpreventie; medische vrijstelling (Belastingdienst)</t>
  </si>
  <si>
    <t>Begroting cursus Vallen Verleden Tijd</t>
  </si>
  <si>
    <r>
      <rPr>
        <sz val="10"/>
        <color rgb="FF000000"/>
        <rFont val="Verdana"/>
      </rPr>
      <t xml:space="preserve">Onderstaande begroting dient als </t>
    </r>
    <r>
      <rPr>
        <b/>
        <sz val="10"/>
        <color rgb="FF000000"/>
        <rFont val="Verdana"/>
      </rPr>
      <t xml:space="preserve">gespreksstarter </t>
    </r>
    <r>
      <rPr>
        <sz val="10"/>
        <color rgb="FF000000"/>
        <rFont val="Verdana"/>
      </rPr>
      <t>voor de begroting van de cursus Vallen Verleden Tijd</t>
    </r>
  </si>
  <si>
    <t>Vul deze begroting per gemeente in om op een onderbouwde vergoeding te komen voor één cursus Vallen Verleden Tijd.</t>
  </si>
  <si>
    <t>* De cursus Vallen Verleden Tijd duurt 5 weken en bestaat uit 10 bijeenkomsten van 1,5uur (2x per week).</t>
  </si>
  <si>
    <t>* Maximaal 10 deelnemers per cursus. Het is raadzaam om ook een minimum met de docent af te spreken.</t>
  </si>
  <si>
    <t xml:space="preserve">* Alleen fysio- of oefentherapeuten mogen Vallen Verleden Tijd geven (mits geschoold)*. Het uurtarief in deze begroting is daarop berekend. Wij rekenen met een gemiddeld tarief van € 82,5 per uur </t>
  </si>
  <si>
    <t xml:space="preserve">   voor een paramedicus (in overleg met Paramedische Zorggroep Eemland). Voor een gespecialiseerde paramedicus kan dit tarief onvoldoende zijn.  </t>
  </si>
  <si>
    <t>* Indien van toepassing: hierbij komt een eenmalige vergoeding van attributen voor de docenten.</t>
  </si>
  <si>
    <t>* Let op: paramedici zijn BTW-plichtig bij het geven van Vallen Verleden Tijd**</t>
  </si>
  <si>
    <t>* Sterk advies om een tweede begeleider in te huren voor de veiligheid.</t>
  </si>
  <si>
    <t>* Plan na de cursus een koffiemoment in voor de deelnemers. Dit is officieel geen onderdeel van de interventie, maar is een bekend belangrijk element voor 65-plussers bij een cursus.</t>
  </si>
  <si>
    <t>Voorbereidingtijd</t>
  </si>
  <si>
    <t>Indien de cursus al meermaals is gegeven, is gemiddeld 1 uur voorbereidingstijd voor de docent voldoende</t>
  </si>
  <si>
    <t>10 bijeenkomsten; 15 uur inzet (excl. kofffiemoment)</t>
  </si>
  <si>
    <t>30 min per bijeenkomst</t>
  </si>
  <si>
    <t>10 bijeenkomsten; totaal 15 uur (excl. koffiemoment)</t>
  </si>
  <si>
    <t>10 bijeenkomsten; maximaal 10 deelnemers</t>
  </si>
  <si>
    <t>Totale kosten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</si>
</sst>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413]\ * #,##0.0_ ;_ [$€-413]\ * \-#,##0.0_ ;_ [$€-413]\ * &quot;-&quot;??_ ;_ @_ "/>
    <numFmt numFmtId="165" formatCode="_ [$€-2]\ * #,##0.0_ ;_ [$€-2]\ * \-#,##0.0_ ;_ [$€-2]\ * &quot;-&quot;??_ ;_ @_ "/>
    <numFmt numFmtId="166" formatCode="_ [$€-2]\ * #,##0_ ;_ [$€-2]\ * \-#,##0_ ;_ [$€-2]\ * &quot;-&quot;??_ ;_ @_ "/>
    <numFmt numFmtId="167" formatCode="_ [$€-2]\ * #,##0.0_ ;_ [$€-2]\ * \-#,##0.0_ ;_ [$€-2]\ * &quot;-&quot;?_ ;_ @_ "/>
  </numFmts>
  <fonts count="7">
    <font>
      <sz val="10"/>
      <color theme="1"/>
      <name val="Verdana"/>
      <family val="2"/>
    </font>
    <font>
      <b/>
      <sz val="10"/>
      <color theme="1"/>
      <name val="Verdana"/>
      <family val="2"/>
    </font>
    <font>
      <b/>
      <sz val="12"/>
      <color rgb="FFFFFFFF"/>
      <name val="Calibri"/>
      <family val="2"/>
    </font>
    <font>
      <i/>
      <sz val="12"/>
      <color rgb="FFFFFFFF"/>
      <name val="Calibri"/>
      <family val="2"/>
    </font>
    <font>
      <sz val="10"/>
      <color rgb="FF000000"/>
      <name val="Verdana"/>
    </font>
    <font>
      <b/>
      <sz val="10"/>
      <color rgb="FF000000"/>
      <name val="Verdana"/>
    </font>
    <font>
      <u/>
      <sz val="10"/>
      <color theme="10"/>
      <name val="Verdana"/>
      <family val="2"/>
    </font>
  </fonts>
  <fills count="5">
    <fill>
      <patternFill patternType="none"/>
    </fill>
    <fill>
      <patternFill patternType="gray125"/>
    </fill>
    <fill>
      <patternFill patternType="solid">
        <fgColor rgb="FF02606E"/>
        <bgColor indexed="64"/>
      </patternFill>
    </fill>
    <fill>
      <patternFill patternType="solid">
        <fgColor theme="5" tint="0.79998168889431442"/>
        <bgColor indexed="64"/>
      </patternFill>
    </fill>
    <fill>
      <patternFill patternType="solid">
        <fgColor theme="0"/>
        <bgColor indexed="64"/>
      </patternFill>
    </fill>
  </fills>
  <borders count="22">
    <border>
      <left/>
      <right/>
      <top/>
      <bottom/>
      <diagonal/>
    </border>
    <border>
      <left style="thin">
        <color rgb="FF000000"/>
      </left>
      <right/>
      <top/>
      <bottom style="medium">
        <color rgb="FFF07F00"/>
      </bottom>
      <diagonal/>
    </border>
    <border>
      <left/>
      <right/>
      <top/>
      <bottom style="medium">
        <color rgb="FFF07F00"/>
      </bottom>
      <diagonal/>
    </border>
    <border>
      <left/>
      <right style="medium">
        <color rgb="FFF07F00"/>
      </right>
      <top/>
      <bottom style="medium">
        <color rgb="FFF07F00"/>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theme="5"/>
      </right>
      <top style="medium">
        <color rgb="FFF07F00"/>
      </top>
      <bottom/>
      <diagonal/>
    </border>
    <border>
      <left/>
      <right style="medium">
        <color theme="5"/>
      </right>
      <top/>
      <bottom/>
      <diagonal/>
    </border>
    <border>
      <left/>
      <right style="medium">
        <color theme="5"/>
      </right>
      <top style="thin">
        <color indexed="64"/>
      </top>
      <bottom style="thin">
        <color indexed="64"/>
      </bottom>
      <diagonal/>
    </border>
    <border>
      <left/>
      <right style="medium">
        <color theme="5"/>
      </right>
      <top/>
      <bottom style="thin">
        <color indexed="64"/>
      </bottom>
      <diagonal/>
    </border>
    <border>
      <left/>
      <right style="medium">
        <color theme="5"/>
      </right>
      <top/>
      <bottom style="medium">
        <color rgb="FFF07F00"/>
      </bottom>
      <diagonal/>
    </border>
    <border>
      <left/>
      <right style="medium">
        <color theme="5"/>
      </right>
      <top style="medium">
        <color theme="5"/>
      </top>
      <bottom/>
      <diagonal/>
    </border>
    <border>
      <left/>
      <right style="medium">
        <color theme="5"/>
      </right>
      <top/>
      <bottom style="medium">
        <color theme="5"/>
      </bottom>
      <diagonal/>
    </border>
    <border>
      <left/>
      <right/>
      <top/>
      <bottom style="medium">
        <color theme="5"/>
      </bottom>
      <diagonal/>
    </border>
    <border>
      <left/>
      <right/>
      <top/>
      <bottom style="thin">
        <color rgb="FF000000"/>
      </bottom>
      <diagonal/>
    </border>
    <border>
      <left/>
      <right/>
      <top/>
      <bottom style="thin">
        <color theme="5"/>
      </bottom>
      <diagonal/>
    </border>
    <border>
      <left/>
      <right style="thin">
        <color theme="5"/>
      </right>
      <top/>
      <bottom/>
      <diagonal/>
    </border>
    <border>
      <left/>
      <right style="thin">
        <color theme="5"/>
      </right>
      <top/>
      <bottom style="thin">
        <color theme="5"/>
      </bottom>
      <diagonal/>
    </border>
  </borders>
  <cellStyleXfs count="2">
    <xf numFmtId="0" fontId="0" fillId="0" borderId="0"/>
    <xf numFmtId="0" fontId="6" fillId="0" borderId="0" applyNumberFormat="0" applyFill="0" applyBorder="0" applyAlignment="0" applyProtection="0"/>
  </cellStyleXfs>
  <cellXfs count="41">
    <xf numFmtId="0" fontId="0" fillId="0" borderId="0" xfId="0"/>
    <xf numFmtId="0" fontId="2" fillId="2" borderId="1" xfId="0"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164" fontId="0" fillId="0" borderId="0" xfId="0" applyNumberFormat="1"/>
    <xf numFmtId="164" fontId="0" fillId="3" borderId="0" xfId="0" applyNumberFormat="1" applyFill="1"/>
    <xf numFmtId="0" fontId="0" fillId="3" borderId="0" xfId="0" applyFill="1"/>
    <xf numFmtId="164" fontId="0" fillId="0" borderId="4" xfId="0" applyNumberFormat="1" applyBorder="1"/>
    <xf numFmtId="0" fontId="1" fillId="0" borderId="5" xfId="0" applyFont="1" applyBorder="1"/>
    <xf numFmtId="0" fontId="1" fillId="0" borderId="6" xfId="0" applyFont="1" applyBorder="1"/>
    <xf numFmtId="0" fontId="0" fillId="0" borderId="7" xfId="0" applyBorder="1"/>
    <xf numFmtId="0" fontId="0" fillId="0" borderId="8" xfId="0" applyBorder="1"/>
    <xf numFmtId="0" fontId="0" fillId="0" borderId="9" xfId="0" applyBorder="1"/>
    <xf numFmtId="0" fontId="0" fillId="4" borderId="0" xfId="0" applyFill="1"/>
    <xf numFmtId="0" fontId="1" fillId="4" borderId="0" xfId="0" applyFont="1" applyFill="1"/>
    <xf numFmtId="0" fontId="0" fillId="3" borderId="4" xfId="0" applyFill="1" applyBorder="1"/>
    <xf numFmtId="164" fontId="0" fillId="3" borderId="4" xfId="0" applyNumberFormat="1" applyFill="1" applyBorder="1"/>
    <xf numFmtId="0" fontId="0" fillId="4" borderId="10" xfId="0" applyFill="1" applyBorder="1"/>
    <xf numFmtId="0" fontId="0" fillId="4" borderId="11" xfId="0" applyFill="1" applyBorder="1"/>
    <xf numFmtId="0" fontId="1" fillId="0" borderId="12" xfId="0" applyFont="1" applyBorder="1"/>
    <xf numFmtId="0" fontId="0" fillId="0" borderId="11" xfId="0" applyBorder="1" applyAlignment="1">
      <alignment wrapText="1"/>
    </xf>
    <xf numFmtId="0" fontId="0" fillId="0" borderId="11" xfId="0" applyBorder="1"/>
    <xf numFmtId="0" fontId="0" fillId="0" borderId="13" xfId="0" applyBorder="1"/>
    <xf numFmtId="0" fontId="2" fillId="2" borderId="11" xfId="0" applyFont="1" applyFill="1" applyBorder="1" applyAlignment="1">
      <alignment vertical="center" wrapText="1"/>
    </xf>
    <xf numFmtId="0" fontId="0" fillId="4" borderId="15" xfId="0" applyFill="1" applyBorder="1"/>
    <xf numFmtId="0" fontId="2" fillId="2" borderId="16" xfId="0" applyFont="1" applyFill="1" applyBorder="1" applyAlignment="1">
      <alignment vertical="center" wrapText="1"/>
    </xf>
    <xf numFmtId="0" fontId="0" fillId="4" borderId="17" xfId="0" applyFill="1" applyBorder="1"/>
    <xf numFmtId="0" fontId="0" fillId="4" borderId="16" xfId="0" applyFill="1" applyBorder="1"/>
    <xf numFmtId="164" fontId="0" fillId="0" borderId="18" xfId="0" applyNumberFormat="1" applyBorder="1"/>
    <xf numFmtId="0" fontId="3" fillId="2" borderId="1" xfId="0" applyFont="1" applyFill="1" applyBorder="1" applyAlignment="1">
      <alignment vertical="center" wrapText="1"/>
    </xf>
    <xf numFmtId="0" fontId="3" fillId="2" borderId="2" xfId="0" applyFont="1" applyFill="1" applyBorder="1" applyAlignment="1">
      <alignment vertical="center" wrapText="1"/>
    </xf>
    <xf numFmtId="166" fontId="3" fillId="2" borderId="2" xfId="0" applyNumberFormat="1" applyFont="1" applyFill="1" applyBorder="1" applyAlignment="1">
      <alignment vertical="center" wrapText="1"/>
    </xf>
    <xf numFmtId="0" fontId="3" fillId="2" borderId="14" xfId="0" applyFont="1" applyFill="1" applyBorder="1" applyAlignment="1">
      <alignment vertical="center" wrapText="1"/>
    </xf>
    <xf numFmtId="0" fontId="2" fillId="2" borderId="0" xfId="0" applyFont="1" applyFill="1" applyAlignment="1">
      <alignment vertical="center" wrapText="1"/>
    </xf>
    <xf numFmtId="165" fontId="2" fillId="2" borderId="0" xfId="0" applyNumberFormat="1" applyFont="1" applyFill="1" applyAlignment="1">
      <alignment vertical="center" wrapText="1"/>
    </xf>
    <xf numFmtId="0" fontId="4" fillId="4" borderId="0" xfId="0" applyFont="1" applyFill="1"/>
    <xf numFmtId="0" fontId="6" fillId="0" borderId="0" xfId="1"/>
    <xf numFmtId="0" fontId="0" fillId="4" borderId="19" xfId="0" applyFill="1" applyBorder="1"/>
    <xf numFmtId="0" fontId="0" fillId="4" borderId="20" xfId="0" applyFill="1" applyBorder="1"/>
    <xf numFmtId="0" fontId="0" fillId="4" borderId="21" xfId="0" applyFill="1" applyBorder="1"/>
    <xf numFmtId="167" fontId="0" fillId="0" borderId="0" xfId="0" applyNumberFormat="1"/>
  </cellXfs>
  <cellStyles count="2">
    <cellStyle name="Hyperlink" xfId="1" builtinId="8"/>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view.officeapps.live.com/op/view.aspx?src=https%3A%2F%2Fwww.veiligheid.nl%2Fsites%2Fdefault%2Ffiles%2F2023-01%2FTOM%2520hfd%25201%2520Voorbeeld%2520begroting%2520TOM.xlsx&amp;wdOrigin=BROWSELINK" TargetMode="External"/><Relationship Id="rId1" Type="http://schemas.openxmlformats.org/officeDocument/2006/relationships/hyperlink" Target="https://view.officeapps.live.com/op/view.aspx?src=https%3A%2F%2Fwww.veiligheid.nl%2Fsites%2Fdefault%2Ffiles%2F2023-12%2FVoorbeeld%2520begroting%2520erkende%2520valpreventieve%2520beweeginterventies.xlsx&amp;wdOrigin=BROWSELINK"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https://kennisgroepen.belastingdienst.nl/publicaties/kg21020246-valpreventie-medische-vrijstelling/" TargetMode="External"/><Relationship Id="rId1" Type="http://schemas.openxmlformats.org/officeDocument/2006/relationships/hyperlink" Target="https://www.veiligheid.nl/kennisaanbod/infographic/overzicht-valpreventieve-beweeginterventies"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https://kennisgroepen.belastingdienst.nl/publicaties/kg21020246-valpreventie-medische-vrijstelling/" TargetMode="External"/><Relationship Id="rId1" Type="http://schemas.openxmlformats.org/officeDocument/2006/relationships/hyperlink" Target="https://www.veiligheid.nl/kennisaanbod/infographic/overzicht-valpreventieve-beweeginterventi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67C89-9DAD-4209-883F-3A32C2078295}">
  <dimension ref="A1:E14"/>
  <sheetViews>
    <sheetView tabSelected="1" workbookViewId="0">
      <selection activeCell="A15" sqref="A15:XFD15"/>
    </sheetView>
  </sheetViews>
  <sheetFormatPr defaultColWidth="0" defaultRowHeight="13.5" zeroHeight="1"/>
  <cols>
    <col min="1" max="1" width="32.75" customWidth="1"/>
    <col min="2" max="4" width="26.75" customWidth="1"/>
    <col min="5" max="5" width="33.625" customWidth="1"/>
  </cols>
  <sheetData>
    <row r="1" spans="1:5" ht="74.45" customHeight="1" thickBot="1">
      <c r="A1" s="1" t="s">
        <v>0</v>
      </c>
      <c r="B1" s="2"/>
      <c r="C1" s="2"/>
      <c r="D1" s="2"/>
      <c r="E1" s="25"/>
    </row>
    <row r="2" spans="1:5">
      <c r="A2" s="13"/>
      <c r="B2" s="13"/>
      <c r="C2" s="13"/>
      <c r="D2" s="13"/>
      <c r="E2" s="24"/>
    </row>
    <row r="3" spans="1:5">
      <c r="A3" s="13" t="s">
        <v>1</v>
      </c>
      <c r="B3" s="13"/>
      <c r="C3" s="13"/>
      <c r="D3" s="13"/>
      <c r="E3" s="18"/>
    </row>
    <row r="4" spans="1:5" ht="12.75">
      <c r="A4" s="35" t="s">
        <v>2</v>
      </c>
      <c r="B4" s="13"/>
      <c r="C4" s="13"/>
      <c r="D4" s="13"/>
      <c r="E4" s="18"/>
    </row>
    <row r="5" spans="1:5">
      <c r="A5" s="13" t="s">
        <v>3</v>
      </c>
      <c r="B5" s="13"/>
      <c r="C5" s="13"/>
      <c r="D5" s="13"/>
      <c r="E5" s="18"/>
    </row>
    <row r="6" spans="1:5" ht="12.75">
      <c r="A6" s="13"/>
      <c r="B6" s="13"/>
      <c r="C6" s="13"/>
      <c r="D6" s="13"/>
      <c r="E6" s="18"/>
    </row>
    <row r="7" spans="1:5">
      <c r="A7" s="13" t="s">
        <v>4</v>
      </c>
      <c r="B7" s="13"/>
      <c r="C7" s="13"/>
      <c r="D7" s="13"/>
      <c r="E7" s="18"/>
    </row>
    <row r="8" spans="1:5">
      <c r="A8" s="13" t="s">
        <v>5</v>
      </c>
      <c r="B8" s="13"/>
      <c r="C8" s="13"/>
      <c r="D8" s="13"/>
      <c r="E8" s="18"/>
    </row>
    <row r="9" spans="1:5" ht="12.75">
      <c r="A9" s="13" t="s">
        <v>6</v>
      </c>
      <c r="B9" s="36" t="s">
        <v>7</v>
      </c>
      <c r="C9" s="13"/>
      <c r="D9" s="13"/>
      <c r="E9" s="18"/>
    </row>
    <row r="10" spans="1:5" ht="12.75">
      <c r="A10" s="13" t="s">
        <v>8</v>
      </c>
      <c r="B10" s="36" t="s">
        <v>9</v>
      </c>
      <c r="C10" s="13"/>
      <c r="D10" s="13"/>
      <c r="E10" s="18"/>
    </row>
    <row r="11" spans="1:5">
      <c r="A11" s="13"/>
      <c r="B11" s="13"/>
      <c r="C11" s="13"/>
      <c r="D11" s="13"/>
      <c r="E11" s="18"/>
    </row>
    <row r="12" spans="1:5" ht="12.75">
      <c r="A12" s="13" t="s">
        <v>10</v>
      </c>
      <c r="B12" s="13"/>
      <c r="C12" s="13"/>
      <c r="D12" s="13"/>
      <c r="E12" s="18"/>
    </row>
    <row r="13" spans="1:5" ht="14.1" thickBot="1">
      <c r="A13" s="26" t="s">
        <v>11</v>
      </c>
      <c r="B13" s="26"/>
      <c r="C13" s="26"/>
      <c r="D13" s="26"/>
      <c r="E13" s="27"/>
    </row>
    <row r="14" spans="1:5" s="13" customFormat="1" hidden="1"/>
  </sheetData>
  <hyperlinks>
    <hyperlink ref="B9" r:id="rId1" display="Voorbeeld begroting erkende valpreventieve beweeginterventies.xlsx (live.com)" xr:uid="{FEE125BE-2E8A-484B-BFCA-2B91A17C118C}"/>
    <hyperlink ref="B10" r:id="rId2" display="TOM hfd 1 Voorbeeld begroting TOM.xlsx (live.com)" xr:uid="{14BB626C-855B-4093-A3B2-290120B741C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C9782-26D9-4828-95F6-C709FDF389B7}">
  <dimension ref="A1:E41"/>
  <sheetViews>
    <sheetView topLeftCell="A5" workbookViewId="0">
      <selection activeCell="D32" sqref="D32"/>
    </sheetView>
  </sheetViews>
  <sheetFormatPr defaultColWidth="0" defaultRowHeight="13.5" zeroHeight="1"/>
  <cols>
    <col min="1" max="1" width="43.125" customWidth="1"/>
    <col min="2" max="3" width="15.5" customWidth="1"/>
    <col min="4" max="4" width="10.5" bestFit="1" customWidth="1"/>
    <col min="5" max="5" width="96.25" customWidth="1"/>
  </cols>
  <sheetData>
    <row r="1" spans="1:5" ht="56.1" customHeight="1" thickBot="1">
      <c r="A1" s="1" t="s">
        <v>12</v>
      </c>
      <c r="B1" s="2"/>
      <c r="C1" s="2"/>
      <c r="D1" s="2"/>
      <c r="E1" s="23"/>
    </row>
    <row r="2" spans="1:5">
      <c r="A2" s="13"/>
      <c r="B2" s="13"/>
      <c r="C2" s="13"/>
      <c r="D2" s="13"/>
      <c r="E2" s="24"/>
    </row>
    <row r="3" spans="1:5" ht="12.75">
      <c r="A3" s="35" t="s">
        <v>13</v>
      </c>
      <c r="B3" s="13"/>
      <c r="C3" s="13"/>
      <c r="D3" s="13"/>
      <c r="E3" s="18"/>
    </row>
    <row r="4" spans="1:5">
      <c r="A4" s="13" t="s">
        <v>14</v>
      </c>
      <c r="B4" s="13"/>
      <c r="C4" s="13"/>
      <c r="D4" s="13"/>
      <c r="E4" s="18"/>
    </row>
    <row r="5" spans="1:5">
      <c r="A5" s="13"/>
      <c r="B5" s="13"/>
      <c r="C5" s="13"/>
      <c r="D5" s="13"/>
      <c r="E5" s="18"/>
    </row>
    <row r="6" spans="1:5">
      <c r="A6" s="14" t="s">
        <v>15</v>
      </c>
      <c r="B6" s="13"/>
      <c r="C6" s="13"/>
      <c r="D6" s="13"/>
      <c r="E6" s="18"/>
    </row>
    <row r="7" spans="1:5">
      <c r="A7" s="13" t="s">
        <v>16</v>
      </c>
      <c r="B7" s="13"/>
      <c r="C7" s="13"/>
      <c r="D7" s="13"/>
      <c r="E7" s="18"/>
    </row>
    <row r="8" spans="1:5">
      <c r="A8" s="13" t="s">
        <v>17</v>
      </c>
      <c r="B8" s="13"/>
      <c r="C8" s="13"/>
      <c r="D8" s="13"/>
      <c r="E8" s="18"/>
    </row>
    <row r="9" spans="1:5" ht="12.75">
      <c r="A9" s="13" t="s">
        <v>18</v>
      </c>
      <c r="B9" s="13"/>
      <c r="C9" s="13"/>
      <c r="D9" s="13"/>
      <c r="E9" s="18"/>
    </row>
    <row r="10" spans="1:5">
      <c r="A10" s="13" t="s">
        <v>19</v>
      </c>
      <c r="B10" s="13"/>
      <c r="C10" s="13"/>
      <c r="D10" s="13"/>
      <c r="E10" s="18"/>
    </row>
    <row r="11" spans="1:5" ht="12.75">
      <c r="A11" s="13" t="s">
        <v>20</v>
      </c>
      <c r="B11" s="13"/>
      <c r="C11" s="13"/>
      <c r="D11" s="13"/>
      <c r="E11" s="18"/>
    </row>
    <row r="12" spans="1:5">
      <c r="A12" s="13" t="s">
        <v>21</v>
      </c>
      <c r="B12" s="13"/>
      <c r="C12" s="13"/>
      <c r="D12" s="13"/>
      <c r="E12" s="18"/>
    </row>
    <row r="13" spans="1:5">
      <c r="A13" s="13" t="s">
        <v>22</v>
      </c>
      <c r="B13" s="13"/>
      <c r="C13" s="13"/>
      <c r="D13" s="13"/>
      <c r="E13" s="18"/>
    </row>
    <row r="14" spans="1:5">
      <c r="A14" s="13"/>
      <c r="B14" s="13"/>
      <c r="C14" s="13"/>
      <c r="D14" s="13"/>
      <c r="E14" s="18"/>
    </row>
    <row r="15" spans="1:5">
      <c r="A15" s="14" t="s">
        <v>23</v>
      </c>
      <c r="B15" s="13"/>
      <c r="C15" s="13"/>
      <c r="D15" s="13"/>
      <c r="E15" s="18"/>
    </row>
    <row r="16" spans="1:5" ht="12.75">
      <c r="A16" s="13" t="s">
        <v>24</v>
      </c>
      <c r="B16" s="13"/>
      <c r="C16" s="13"/>
      <c r="D16" s="13"/>
      <c r="E16" s="18"/>
    </row>
    <row r="17" spans="1:5">
      <c r="A17" s="13" t="s">
        <v>25</v>
      </c>
      <c r="B17" s="13"/>
      <c r="C17" s="13"/>
      <c r="D17" s="13"/>
      <c r="E17" s="18"/>
    </row>
    <row r="18" spans="1:5">
      <c r="A18" s="13" t="s">
        <v>26</v>
      </c>
      <c r="B18" s="13"/>
      <c r="C18" s="13"/>
      <c r="D18" s="13"/>
      <c r="E18" s="18"/>
    </row>
    <row r="19" spans="1:5">
      <c r="A19" s="13"/>
      <c r="B19" s="13"/>
      <c r="C19" s="13"/>
      <c r="D19" s="13"/>
      <c r="E19" s="18"/>
    </row>
    <row r="20" spans="1:5">
      <c r="A20" s="8" t="s">
        <v>27</v>
      </c>
      <c r="B20" s="9" t="s">
        <v>28</v>
      </c>
      <c r="C20" s="9" t="s">
        <v>29</v>
      </c>
      <c r="D20" s="9" t="s">
        <v>30</v>
      </c>
      <c r="E20" s="19" t="s">
        <v>31</v>
      </c>
    </row>
    <row r="21" spans="1:5" ht="12.75">
      <c r="A21" s="10" t="s">
        <v>32</v>
      </c>
      <c r="B21">
        <v>3</v>
      </c>
      <c r="C21" s="4">
        <v>82.5</v>
      </c>
      <c r="D21" s="4">
        <f>B21*C21</f>
        <v>247.5</v>
      </c>
      <c r="E21" s="20" t="s">
        <v>33</v>
      </c>
    </row>
    <row r="22" spans="1:5">
      <c r="A22" s="11" t="s">
        <v>34</v>
      </c>
      <c r="B22">
        <f>(4*2)+(18*1.5)+(2*2.5)</f>
        <v>40</v>
      </c>
      <c r="C22" s="4">
        <v>82.5</v>
      </c>
      <c r="D22" s="4">
        <f>B22*C22</f>
        <v>3300</v>
      </c>
      <c r="E22" s="21" t="s">
        <v>35</v>
      </c>
    </row>
    <row r="23" spans="1:5">
      <c r="A23" s="11" t="s">
        <v>36</v>
      </c>
      <c r="B23" s="6">
        <f>(2*2.5)</f>
        <v>5</v>
      </c>
      <c r="C23" s="5"/>
      <c r="D23" s="4">
        <f>B23*C23</f>
        <v>0</v>
      </c>
      <c r="E23" s="21" t="s">
        <v>37</v>
      </c>
    </row>
    <row r="24" spans="1:5">
      <c r="A24" s="11" t="s">
        <v>38</v>
      </c>
      <c r="B24">
        <f>0.5*24</f>
        <v>12</v>
      </c>
      <c r="C24" s="4">
        <v>82.5</v>
      </c>
      <c r="D24" s="4">
        <f>B24*C24</f>
        <v>990</v>
      </c>
      <c r="E24" s="21" t="s">
        <v>39</v>
      </c>
    </row>
    <row r="25" spans="1:5">
      <c r="A25" s="11" t="s">
        <v>40</v>
      </c>
      <c r="B25" s="6">
        <f>0.5*2</f>
        <v>1</v>
      </c>
      <c r="C25" s="6"/>
      <c r="D25" s="4">
        <f>B25*C25</f>
        <v>0</v>
      </c>
      <c r="E25" s="21" t="s">
        <v>39</v>
      </c>
    </row>
    <row r="26" spans="1:5">
      <c r="A26" s="11" t="s">
        <v>41</v>
      </c>
      <c r="B26" s="6"/>
      <c r="C26" s="4">
        <f>82.5</f>
        <v>82.5</v>
      </c>
      <c r="D26" s="4">
        <f>B26*C26</f>
        <v>0</v>
      </c>
      <c r="E26" s="21" t="s">
        <v>42</v>
      </c>
    </row>
    <row r="27" spans="1:5">
      <c r="A27" s="11"/>
      <c r="C27" s="4"/>
      <c r="D27" s="4"/>
      <c r="E27" s="21"/>
    </row>
    <row r="28" spans="1:5">
      <c r="A28" s="11" t="s">
        <v>43</v>
      </c>
      <c r="B28" s="6"/>
      <c r="C28" s="5"/>
      <c r="D28" s="4">
        <f t="shared" ref="D28:D29" si="0">B28*C28</f>
        <v>0</v>
      </c>
      <c r="E28" s="21" t="s">
        <v>44</v>
      </c>
    </row>
    <row r="29" spans="1:5">
      <c r="A29" s="11" t="s">
        <v>45</v>
      </c>
      <c r="B29" s="6"/>
      <c r="C29" s="5"/>
      <c r="D29" s="4">
        <f t="shared" si="0"/>
        <v>0</v>
      </c>
      <c r="E29" s="21" t="s">
        <v>46</v>
      </c>
    </row>
    <row r="30" spans="1:5" ht="12.75">
      <c r="A30" s="11" t="s">
        <v>47</v>
      </c>
      <c r="B30">
        <v>12</v>
      </c>
      <c r="C30" s="4">
        <v>13.061999999999999</v>
      </c>
      <c r="D30" s="4">
        <f>B30*C30</f>
        <v>156.744</v>
      </c>
      <c r="E30" s="21" t="s">
        <v>48</v>
      </c>
    </row>
    <row r="31" spans="1:5">
      <c r="A31" s="12" t="s">
        <v>49</v>
      </c>
      <c r="B31" s="15"/>
      <c r="C31" s="16"/>
      <c r="D31" s="7">
        <f>B31*C31</f>
        <v>0</v>
      </c>
      <c r="E31" s="22" t="s">
        <v>50</v>
      </c>
    </row>
    <row r="32" spans="1:5" ht="12.75">
      <c r="D32" s="40"/>
      <c r="E32" s="21"/>
    </row>
    <row r="33" spans="1:5" ht="23.45" customHeight="1">
      <c r="A33" s="33" t="s">
        <v>51</v>
      </c>
      <c r="B33" s="33"/>
      <c r="C33" s="33"/>
      <c r="D33" s="34">
        <f>SUM(D21:D31)</f>
        <v>4694.2439999999997</v>
      </c>
      <c r="E33" s="23"/>
    </row>
    <row r="34" spans="1:5" ht="15.75">
      <c r="A34" s="29"/>
      <c r="B34" s="30"/>
      <c r="C34" s="30"/>
      <c r="D34" s="31"/>
      <c r="E34" s="32"/>
    </row>
    <row r="35" spans="1:5" ht="12.75">
      <c r="A35" s="13"/>
      <c r="B35" s="13"/>
      <c r="C35" s="13"/>
      <c r="D35" s="13"/>
      <c r="E35" s="38"/>
    </row>
    <row r="36" spans="1:5" ht="12.75">
      <c r="A36" s="13" t="s">
        <v>52</v>
      </c>
      <c r="B36" s="13"/>
      <c r="C36" s="13"/>
      <c r="D36" s="36" t="s">
        <v>53</v>
      </c>
      <c r="E36" s="38"/>
    </row>
    <row r="37" spans="1:5" ht="12.75">
      <c r="A37" s="13" t="s">
        <v>54</v>
      </c>
      <c r="B37" s="13"/>
      <c r="C37" s="13"/>
      <c r="D37" s="36" t="s">
        <v>55</v>
      </c>
      <c r="E37" s="38"/>
    </row>
    <row r="38" spans="1:5" ht="12.75">
      <c r="A38" s="37"/>
      <c r="B38" s="37"/>
      <c r="C38" s="37"/>
      <c r="D38" s="37"/>
      <c r="E38" s="39"/>
    </row>
    <row r="40" spans="1:5" ht="12.75"/>
    <row r="41" spans="1:5"/>
  </sheetData>
  <hyperlinks>
    <hyperlink ref="D36" r:id="rId1" display="Overzicht valpreventieve beweeginterventies | VeiligheidNL" xr:uid="{259F5A18-5B65-4265-BE9A-C608E0518E55}"/>
    <hyperlink ref="D37" r:id="rId2" display="KG:210:2024:6 Valpreventie; medische vrijstelling | Kennisgroepen (belastingdienst.nl)" xr:uid="{F89DB8FA-5967-4E9D-9337-7E262345C67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F1634-647D-49BA-9163-A449A94F9F62}">
  <dimension ref="A1:E40"/>
  <sheetViews>
    <sheetView workbookViewId="0">
      <selection activeCell="A14" sqref="A14"/>
    </sheetView>
  </sheetViews>
  <sheetFormatPr defaultColWidth="0" defaultRowHeight="13.5" zeroHeight="1"/>
  <cols>
    <col min="1" max="1" width="43.125" customWidth="1"/>
    <col min="2" max="3" width="15.5" customWidth="1"/>
    <col min="4" max="4" width="10.5" bestFit="1" customWidth="1"/>
    <col min="5" max="5" width="93.875" customWidth="1"/>
  </cols>
  <sheetData>
    <row r="1" spans="1:5" ht="56.45" customHeight="1">
      <c r="A1" s="1" t="s">
        <v>56</v>
      </c>
      <c r="B1" s="2"/>
      <c r="C1" s="2"/>
      <c r="D1" s="2"/>
      <c r="E1" s="3"/>
    </row>
    <row r="2" spans="1:5" ht="12.75">
      <c r="A2" s="13"/>
      <c r="B2" s="13"/>
      <c r="C2" s="13"/>
      <c r="D2" s="13"/>
      <c r="E2" s="17"/>
    </row>
    <row r="3" spans="1:5" ht="12.75">
      <c r="A3" s="35" t="s">
        <v>57</v>
      </c>
      <c r="B3" s="13"/>
      <c r="C3" s="13"/>
      <c r="D3" s="13"/>
      <c r="E3" s="18"/>
    </row>
    <row r="4" spans="1:5" ht="12.75">
      <c r="A4" s="13" t="s">
        <v>58</v>
      </c>
      <c r="B4" s="13"/>
      <c r="C4" s="13"/>
      <c r="D4" s="13"/>
      <c r="E4" s="18"/>
    </row>
    <row r="5" spans="1:5">
      <c r="A5" s="13"/>
      <c r="B5" s="13"/>
      <c r="C5" s="13"/>
      <c r="D5" s="13"/>
      <c r="E5" s="18"/>
    </row>
    <row r="6" spans="1:5">
      <c r="A6" s="14" t="s">
        <v>15</v>
      </c>
      <c r="B6" s="13"/>
      <c r="C6" s="13"/>
      <c r="D6" s="13"/>
      <c r="E6" s="18"/>
    </row>
    <row r="7" spans="1:5" ht="12.75">
      <c r="A7" s="13" t="s">
        <v>59</v>
      </c>
      <c r="B7" s="13"/>
      <c r="C7" s="13"/>
      <c r="D7" s="13"/>
      <c r="E7" s="18"/>
    </row>
    <row r="8" spans="1:5" ht="12.75">
      <c r="A8" s="13" t="s">
        <v>18</v>
      </c>
      <c r="B8" s="13"/>
      <c r="C8" s="13"/>
      <c r="D8" s="13"/>
      <c r="E8" s="18"/>
    </row>
    <row r="9" spans="1:5" ht="12.75">
      <c r="A9" s="13" t="s">
        <v>60</v>
      </c>
      <c r="B9" s="13"/>
      <c r="C9" s="13"/>
      <c r="D9" s="13"/>
      <c r="E9" s="18"/>
    </row>
    <row r="10" spans="1:5" ht="12.75">
      <c r="A10" s="13" t="s">
        <v>61</v>
      </c>
      <c r="B10" s="13"/>
      <c r="C10" s="13"/>
      <c r="D10" s="13"/>
      <c r="E10" s="18"/>
    </row>
    <row r="11" spans="1:5" ht="12.75">
      <c r="A11" s="13" t="s">
        <v>62</v>
      </c>
      <c r="B11" s="13"/>
      <c r="C11" s="13"/>
      <c r="D11" s="13"/>
      <c r="E11" s="18"/>
    </row>
    <row r="12" spans="1:5" ht="12.75">
      <c r="A12" s="13" t="s">
        <v>63</v>
      </c>
      <c r="B12" s="13"/>
      <c r="C12" s="13"/>
      <c r="D12" s="13"/>
      <c r="E12" s="18"/>
    </row>
    <row r="13" spans="1:5" ht="12.75">
      <c r="A13" s="13" t="s">
        <v>64</v>
      </c>
      <c r="B13" s="13"/>
      <c r="C13" s="13"/>
      <c r="D13" s="13"/>
      <c r="E13" s="18"/>
    </row>
    <row r="14" spans="1:5" ht="12.75">
      <c r="A14" s="13"/>
      <c r="B14" s="13"/>
      <c r="C14" s="13"/>
      <c r="D14" s="13"/>
      <c r="E14" s="18"/>
    </row>
    <row r="15" spans="1:5" ht="12.75">
      <c r="A15" s="14" t="s">
        <v>23</v>
      </c>
      <c r="B15" s="13"/>
      <c r="C15" s="13"/>
      <c r="D15" s="13"/>
      <c r="E15" s="18"/>
    </row>
    <row r="16" spans="1:5" ht="12.75">
      <c r="A16" s="13" t="s">
        <v>24</v>
      </c>
      <c r="B16" s="13"/>
      <c r="C16" s="13"/>
      <c r="D16" s="13"/>
      <c r="E16" s="18"/>
    </row>
    <row r="17" spans="1:5" ht="12.75">
      <c r="A17" s="13" t="s">
        <v>65</v>
      </c>
      <c r="B17" s="13"/>
      <c r="C17" s="13"/>
      <c r="D17" s="13"/>
      <c r="E17" s="18"/>
    </row>
    <row r="18" spans="1:5">
      <c r="A18" s="13" t="s">
        <v>66</v>
      </c>
      <c r="B18" s="13"/>
      <c r="C18" s="13"/>
      <c r="D18" s="13"/>
      <c r="E18" s="18"/>
    </row>
    <row r="19" spans="1:5">
      <c r="A19" s="13"/>
      <c r="B19" s="13"/>
      <c r="C19" s="13"/>
      <c r="D19" s="13"/>
      <c r="E19" s="18"/>
    </row>
    <row r="20" spans="1:5">
      <c r="A20" s="8" t="s">
        <v>27</v>
      </c>
      <c r="B20" s="9" t="s">
        <v>28</v>
      </c>
      <c r="C20" s="9" t="s">
        <v>29</v>
      </c>
      <c r="D20" s="9" t="s">
        <v>30</v>
      </c>
      <c r="E20" s="19" t="s">
        <v>31</v>
      </c>
    </row>
    <row r="21" spans="1:5" ht="12.75">
      <c r="A21" s="10" t="s">
        <v>67</v>
      </c>
      <c r="B21">
        <v>1</v>
      </c>
      <c r="C21" s="4">
        <v>82.5</v>
      </c>
      <c r="D21" s="4">
        <f>B21*C21</f>
        <v>82.5</v>
      </c>
      <c r="E21" s="20" t="s">
        <v>68</v>
      </c>
    </row>
    <row r="22" spans="1:5">
      <c r="A22" s="11" t="s">
        <v>34</v>
      </c>
      <c r="B22">
        <f>10*1.5</f>
        <v>15</v>
      </c>
      <c r="C22" s="4">
        <v>82.5</v>
      </c>
      <c r="D22" s="4">
        <f>B22*C22</f>
        <v>1237.5</v>
      </c>
      <c r="E22" s="21" t="s">
        <v>69</v>
      </c>
    </row>
    <row r="23" spans="1:5">
      <c r="A23" s="11" t="s">
        <v>36</v>
      </c>
      <c r="B23" s="6">
        <f>10*1.5</f>
        <v>15</v>
      </c>
      <c r="C23" s="5"/>
      <c r="D23" s="4">
        <f>B23*C23</f>
        <v>0</v>
      </c>
      <c r="E23" s="21" t="s">
        <v>69</v>
      </c>
    </row>
    <row r="24" spans="1:5">
      <c r="A24" s="11" t="s">
        <v>38</v>
      </c>
      <c r="B24">
        <f>0.5*10</f>
        <v>5</v>
      </c>
      <c r="C24" s="4">
        <v>82.5</v>
      </c>
      <c r="D24" s="4">
        <f>B24*C24</f>
        <v>412.5</v>
      </c>
      <c r="E24" s="21" t="s">
        <v>70</v>
      </c>
    </row>
    <row r="25" spans="1:5">
      <c r="A25" s="11" t="s">
        <v>40</v>
      </c>
      <c r="B25">
        <f>0.5*10</f>
        <v>5</v>
      </c>
      <c r="C25" s="5"/>
      <c r="D25" s="4">
        <f>B25*C25</f>
        <v>0</v>
      </c>
      <c r="E25" s="21" t="s">
        <v>70</v>
      </c>
    </row>
    <row r="26" spans="1:5">
      <c r="A26" s="11"/>
      <c r="C26" s="4"/>
      <c r="D26" s="4"/>
      <c r="E26" s="21"/>
    </row>
    <row r="27" spans="1:5">
      <c r="A27" s="11" t="s">
        <v>43</v>
      </c>
      <c r="B27" s="6"/>
      <c r="C27" s="5"/>
      <c r="D27" s="4">
        <f t="shared" ref="D27:D29" si="0">B27*C27</f>
        <v>0</v>
      </c>
      <c r="E27" s="21" t="s">
        <v>71</v>
      </c>
    </row>
    <row r="28" spans="1:5" ht="12.75">
      <c r="A28" s="11" t="s">
        <v>45</v>
      </c>
      <c r="B28" s="6"/>
      <c r="C28" s="5"/>
      <c r="D28" s="4">
        <f t="shared" si="0"/>
        <v>0</v>
      </c>
      <c r="E28" s="21" t="s">
        <v>72</v>
      </c>
    </row>
    <row r="29" spans="1:5">
      <c r="A29" s="12" t="s">
        <v>49</v>
      </c>
      <c r="B29" s="15"/>
      <c r="C29" s="16"/>
      <c r="D29" s="28">
        <f t="shared" si="0"/>
        <v>0</v>
      </c>
      <c r="E29" s="22" t="s">
        <v>50</v>
      </c>
    </row>
    <row r="30" spans="1:5" ht="12.75">
      <c r="E30" s="21"/>
    </row>
    <row r="31" spans="1:5" ht="24.6" customHeight="1">
      <c r="A31" s="33" t="s">
        <v>73</v>
      </c>
      <c r="B31" s="33"/>
      <c r="C31" s="33"/>
      <c r="D31" s="34">
        <f>SUM(D21:D29)</f>
        <v>1732.5</v>
      </c>
      <c r="E31" s="23"/>
    </row>
    <row r="32" spans="1:5" ht="15.75">
      <c r="A32" s="29"/>
      <c r="B32" s="30"/>
      <c r="C32" s="30"/>
      <c r="D32" s="31"/>
      <c r="E32" s="32"/>
    </row>
    <row r="33" spans="1:5" ht="12.75">
      <c r="A33" s="13"/>
      <c r="B33" s="13"/>
      <c r="C33" s="13"/>
      <c r="D33" s="13"/>
      <c r="E33" s="38"/>
    </row>
    <row r="34" spans="1:5" ht="12.75">
      <c r="A34" s="13" t="s">
        <v>52</v>
      </c>
      <c r="B34" s="13"/>
      <c r="C34" s="13"/>
      <c r="D34" s="36" t="s">
        <v>53</v>
      </c>
      <c r="E34" s="38"/>
    </row>
    <row r="35" spans="1:5" ht="12.75">
      <c r="A35" s="13" t="s">
        <v>54</v>
      </c>
      <c r="B35" s="13"/>
      <c r="C35" s="13"/>
      <c r="D35" s="36" t="s">
        <v>55</v>
      </c>
      <c r="E35" s="38"/>
    </row>
    <row r="36" spans="1:5" ht="12.75">
      <c r="A36" s="37"/>
      <c r="B36" s="37"/>
      <c r="C36" s="37"/>
      <c r="D36" s="37"/>
      <c r="E36" s="39"/>
    </row>
    <row r="37" spans="1:5" ht="12.75" hidden="1"/>
    <row r="38" spans="1:5" ht="12.75" hidden="1"/>
    <row r="39" spans="1:5" ht="12.75"/>
    <row r="40" spans="1:5" ht="12.75"/>
  </sheetData>
  <hyperlinks>
    <hyperlink ref="D34" r:id="rId1" display="Overzicht valpreventieve beweeginterventies | VeiligheidNL" xr:uid="{FB640DA1-DE5B-4E3E-BDA7-1A6F6134AEA2}"/>
    <hyperlink ref="D35" r:id="rId2" display="KG:210:2024:6 Valpreventie; medische vrijstelling | Kennisgroepen (belastingdienst.nl)" xr:uid="{C040FA04-FC71-4283-81F5-6425F824CF16}"/>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KeywordTaxHTField xmlns="3d804ee2-3846-4c22-bf53-4506e25ce2bf">
      <Terms xmlns="http://schemas.microsoft.com/office/infopath/2007/PartnerControls"/>
    </TaxKeywordTaxHTField>
    <TaxCatchAll xmlns="3d804ee2-3846-4c22-bf53-4506e25ce2bf" xsi:nil="true"/>
    <lcf76f155ced4ddcb4097134ff3c332f xmlns="af9a48ec-639d-41c7-8c30-beacce76703d">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DF26CCE6110A84997AB97BB75628C4D" ma:contentTypeVersion="20" ma:contentTypeDescription="Een nieuw document maken." ma:contentTypeScope="" ma:versionID="b1f8a1dcf2b8371bda46aafb849143dd">
  <xsd:schema xmlns:xsd="http://www.w3.org/2001/XMLSchema" xmlns:xs="http://www.w3.org/2001/XMLSchema" xmlns:p="http://schemas.microsoft.com/office/2006/metadata/properties" xmlns:ns2="af9a48ec-639d-41c7-8c30-beacce76703d" xmlns:ns3="3d804ee2-3846-4c22-bf53-4506e25ce2bf" targetNamespace="http://schemas.microsoft.com/office/2006/metadata/properties" ma:root="true" ma:fieldsID="08c7a152bc7de28d3ad8bcef9d07d183" ns2:_="" ns3:_="">
    <xsd:import namespace="af9a48ec-639d-41c7-8c30-beacce76703d"/>
    <xsd:import namespace="3d804ee2-3846-4c22-bf53-4506e25ce2b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element ref="ns2:MediaServiceLocation" minOccurs="0"/>
                <xsd:element ref="ns3:TaxKeywordTaxHTField" minOccurs="0"/>
                <xsd:element ref="ns3:TaxCatchAll"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9a48ec-639d-41c7-8c30-beacce7670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Length (seconds)"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5" nillable="true" ma:taxonomy="true" ma:internalName="lcf76f155ced4ddcb4097134ff3c332f" ma:taxonomyFieldName="MediaServiceImageTags" ma:displayName="Afbeeldingtags" ma:readOnly="false" ma:fieldId="{5cf76f15-5ced-4ddc-b409-7134ff3c332f}" ma:taxonomyMulti="true" ma:sspId="b86d5498-23a0-42a0-876b-b3c9112a049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d804ee2-3846-4c22-bf53-4506e25ce2bf" elementFormDefault="qualified">
    <xsd:import namespace="http://schemas.microsoft.com/office/2006/documentManagement/types"/>
    <xsd:import namespace="http://schemas.microsoft.com/office/infopath/2007/PartnerControls"/>
    <xsd:element name="SharedWithUsers" ma:index="18"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Gedeeld met details" ma:internalName="SharedWithDetails" ma:readOnly="true">
      <xsd:simpleType>
        <xsd:restriction base="dms:Note">
          <xsd:maxLength value="255"/>
        </xsd:restriction>
      </xsd:simpleType>
    </xsd:element>
    <xsd:element name="TaxKeywordTaxHTField" ma:index="22" nillable="true" ma:taxonomy="true" ma:internalName="TaxKeywordTaxHTField" ma:taxonomyFieldName="TaxKeyword" ma:displayName="Ondernemingstrefwoorden" ma:fieldId="{23f27201-bee3-471e-b2e7-b64fd8b7ca38}" ma:taxonomyMulti="true" ma:sspId="b86d5498-23a0-42a0-876b-b3c9112a049c" ma:termSetId="00000000-0000-0000-0000-000000000000" ma:anchorId="00000000-0000-0000-0000-000000000000" ma:open="true" ma:isKeyword="true">
      <xsd:complexType>
        <xsd:sequence>
          <xsd:element ref="pc:Terms" minOccurs="0" maxOccurs="1"/>
        </xsd:sequence>
      </xsd:complexType>
    </xsd:element>
    <xsd:element name="TaxCatchAll" ma:index="23" nillable="true" ma:displayName="Taxonomy Catch All Column" ma:hidden="true" ma:list="{b8219583-416e-4223-8cab-004511bab704}" ma:internalName="TaxCatchAll" ma:showField="CatchAllData" ma:web="3d804ee2-3846-4c22-bf53-4506e25ce2b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0422AA7-230F-4C94-A59D-E47C9C07799B}"/>
</file>

<file path=customXml/itemProps2.xml><?xml version="1.0" encoding="utf-8"?>
<ds:datastoreItem xmlns:ds="http://schemas.openxmlformats.org/officeDocument/2006/customXml" ds:itemID="{405BE297-B4C1-4787-8672-856B307F9CF5}"/>
</file>

<file path=customXml/itemProps3.xml><?xml version="1.0" encoding="utf-8"?>
<ds:datastoreItem xmlns:ds="http://schemas.openxmlformats.org/officeDocument/2006/customXml" ds:itemID="{CAFE1162-7EEB-4740-9211-378169E41C6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Anouk Morgenstern</dc:creator>
  <cp:keywords/>
  <dc:description/>
  <cp:lastModifiedBy>Anouk Morgenstern</cp:lastModifiedBy>
  <cp:revision/>
  <dcterms:created xsi:type="dcterms:W3CDTF">2024-05-01T10:21:57Z</dcterms:created>
  <dcterms:modified xsi:type="dcterms:W3CDTF">2024-10-23T08:39:24Z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0x0101000DF26CCE6110A84997AB97BB75628C4D</vt:lpwstr>
  </property>
  <property fmtid="{D5CDD505-2E9C-101B-9397-08002B2CF9AE}" pid="3" name="TaxKeyword">
    <vt:lpwstr/>
  </property>
  <property fmtid="{D5CDD505-2E9C-101B-9397-08002B2CF9AE}" pid="4" name="MediaServiceImageTags">
    <vt:lpwstr/>
  </property>
</Properties>
</file>